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" windowWidth="16215" windowHeight="10500" tabRatio="701" activeTab="1"/>
  </bookViews>
  <sheets>
    <sheet name="ნაკრები" sheetId="5" r:id="rId1"/>
    <sheet name=" სამშენებლო სამუშაოები" sheetId="18" r:id="rId2"/>
  </sheets>
  <definedNames>
    <definedName name="_xlnm.Print_Area" localSheetId="1">' სამშენებლო სამუშაოები'!$A$1:$K$44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8" l="1"/>
  <c r="H32" i="18"/>
  <c r="F32" i="18"/>
  <c r="J31" i="18"/>
  <c r="H31" i="18"/>
  <c r="F31" i="18"/>
  <c r="J30" i="18"/>
  <c r="H30" i="18"/>
  <c r="F30" i="18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J21" i="18"/>
  <c r="H21" i="18"/>
  <c r="F21" i="18"/>
  <c r="J20" i="18"/>
  <c r="H20" i="18"/>
  <c r="F20" i="18"/>
  <c r="J19" i="18"/>
  <c r="H19" i="18"/>
  <c r="F19" i="18"/>
  <c r="J18" i="18"/>
  <c r="H18" i="18"/>
  <c r="F18" i="18"/>
  <c r="J17" i="18"/>
  <c r="H17" i="18"/>
  <c r="F17" i="18"/>
  <c r="J16" i="18"/>
  <c r="H16" i="18"/>
  <c r="F16" i="18"/>
  <c r="J14" i="18"/>
  <c r="H14" i="18"/>
  <c r="F14" i="18"/>
  <c r="J13" i="18"/>
  <c r="H13" i="18"/>
  <c r="F13" i="18"/>
  <c r="J12" i="18"/>
  <c r="H12" i="18"/>
  <c r="F12" i="18"/>
  <c r="J11" i="18"/>
  <c r="H11" i="18"/>
  <c r="F11" i="18"/>
  <c r="K24" i="18" l="1"/>
  <c r="K28" i="18"/>
  <c r="K14" i="18"/>
  <c r="K19" i="18"/>
  <c r="K21" i="18"/>
  <c r="K23" i="18"/>
  <c r="K31" i="18"/>
  <c r="K12" i="18"/>
  <c r="K17" i="18"/>
  <c r="K18" i="18"/>
  <c r="K22" i="18"/>
  <c r="K26" i="18"/>
  <c r="K30" i="18"/>
  <c r="K11" i="18"/>
  <c r="H33" i="18"/>
  <c r="J33" i="18"/>
  <c r="K27" i="18"/>
  <c r="K29" i="18"/>
  <c r="K16" i="18"/>
  <c r="F33" i="18"/>
  <c r="K20" i="18"/>
  <c r="K13" i="18"/>
  <c r="K32" i="18"/>
  <c r="K25" i="18"/>
  <c r="K33" i="18" l="1"/>
  <c r="K34" i="18" s="1"/>
  <c r="K35" i="18" s="1"/>
  <c r="K36" i="18" s="1"/>
  <c r="K37" i="18" s="1"/>
  <c r="K38" i="18" s="1"/>
  <c r="K39" i="18" s="1"/>
  <c r="I5" i="18" l="1"/>
  <c r="D9" i="5"/>
  <c r="D10" i="5" s="1"/>
</calcChain>
</file>

<file path=xl/sharedStrings.xml><?xml version="1.0" encoding="utf-8"?>
<sst xmlns="http://schemas.openxmlformats.org/spreadsheetml/2006/main" count="85" uniqueCount="63">
  <si>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</si>
  <si>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</si>
  <si>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</si>
  <si>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</si>
  <si>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</si>
  <si>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</si>
  <si>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</si>
  <si>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</si>
  <si>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</si>
  <si>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</si>
  <si>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</si>
  <si>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</si>
  <si>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</si>
  <si>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</si>
  <si>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</si>
  <si>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</si>
  <si>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</si>
  <si>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</si>
  <si>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გ.მ</t>
  </si>
  <si>
    <t>ჯამი</t>
  </si>
  <si>
    <t>ნაკრები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</si>
  <si>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</si>
  <si>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</si>
  <si>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</si>
  <si>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</si>
  <si>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</si>
  <si>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</si>
  <si>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</si>
  <si>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</si>
  <si>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</si>
  <si>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</si>
  <si>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</si>
  <si>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</si>
  <si>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</si>
  <si>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</si>
  <si>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</si>
  <si>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</si>
  <si>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</si>
  <si>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</si>
  <si>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ობიექტის დასახელება: "ლიბერთი ბანკის" სც, ქ.ბოლნისი :  სულხან საბა ორბელიანი ქ.N107</t>
  </si>
  <si>
    <t xml:space="preserve">      ობიექტის დასახელება: "ლიბერთი", ქ.ბოლნისი :  სულხან საბა ორბელიანი ქ.N107</t>
  </si>
  <si>
    <t>მ3</t>
  </si>
  <si>
    <t>ბეტონის საფარის მონგრევა შენობის სარდაფში (პროექტის შესაბამისად)</t>
  </si>
  <si>
    <t>სამშენებლო სამუშაოები</t>
  </si>
  <si>
    <t>დროებითი ღობის მოწყობა სიმაღლით არანაკლებ 2.0 მ-სა</t>
  </si>
  <si>
    <t>კედლების იზოლაცია ცხელი ბიტუმის მასტიკით 2-ჯერ</t>
  </si>
  <si>
    <t>მოსაჯავშნი ფასადის კედლების გასუფთავება ძველი ნალესისაგან (განფასება სავალდებულოა კონსტრუქციულო პროექტის მიხედვით) ყველა საჭირო მასალით</t>
  </si>
  <si>
    <t>მოსაჯავშნი კედლების გაწმენდა ჯაგრისით</t>
  </si>
  <si>
    <t>არმატურის ბადისა და ანკერების დამზადება და დაყენება კედლების მოჯავშნისათვის (განფასება სავალდებულოა კონსტრუქციულო პროექტის მიხედვით) ყველა საჭირო მასალით</t>
  </si>
  <si>
    <t>მოსაჯავშნი კედლების დახვრეტა ანკერების მოსაწყობად (განფასება სავალდებულოა კონსტრუქციულო პროექტის მიხედვით) ყველა საჭირო მასალით</t>
  </si>
  <si>
    <t>მოჯავშნული კედლების შელესვა ქვიშა-ცემენტის ხნარით (განფასება სავალდებულოა კონსტრუქციულო პროექტის მიხედვით) ყველა საჭირო მასალით</t>
  </si>
  <si>
    <t>გრუნტის მოტკეპვნა სარინერის ქვეშ (განფასება სავალდებულოა კონსტრუქციულო პროექტის მიხედვით) ყველა საჭირო მასალით</t>
  </si>
  <si>
    <t>ქვიშა-ხრეშის (ან ღორღის) ბალიშის მოწყობა სარინერის ქვეშ, სისქით 20 სმ  (განფასება სავალდებულოა კონსტრუქციულო პროექტის მიხედვით) ყველა საჭირო მასალით</t>
  </si>
  <si>
    <t>ბაზალტის ბორდიურების მოწყობა სარინერის გასწვრივ (განფასება სავალდებულოა კონსტრუქციულო პროექტის მიხედვით) ყველა საჭირო მასალით</t>
  </si>
  <si>
    <t xml:space="preserve">სამშენებლო სამუშაოები </t>
  </si>
  <si>
    <t>მოსაჯავშნი კედლების შებათქაშება-ტორკრეტირება ქვიშა-ცემენტის ხსნარით სისქით 20 მმ (განფასება სავალდებულოა კონსტრუქციულო პროექტის მიხედვით) ყველა საჭირო მასალით</t>
  </si>
  <si>
    <t>ასფალტობეტონის საფარის მონგრევა შენობის გარე პერიმეტრზე</t>
  </si>
  <si>
    <t>გრუნტის დამუშავება ხელით ლენტური საძირკვლების გამაგრების მიზნით, ტრანშეის კედლების დროებით გამაგრებით (განფასება სავალდებულოა კონსტრუქციულო პროექტის მიხედვით) ყველა საჭირო მასალით</t>
  </si>
  <si>
    <t>საძირკვლების გამაგრება მონოლითური რკ/ბეტონის გარსაკრავით (განფასება სავალდებულოა კონსტრუქციული პროექტის მიხედვით) ყველა საჭირო მასალით</t>
  </si>
  <si>
    <t>მოსაჯავშნი კედლების მოკოდვა ბეტონის უკეთ შეჭიდულობის მიზნით (განფასება სავალდებულოა კონსტრუქციულო პროექტის მიხედვით) ყველა საჭირო მასალით</t>
  </si>
  <si>
    <t>ლითონის კონსტრუქციებით ფართის კედლის კუთხეების გამაგრება  (განფასება სავალდებულოა კონსტრუქციულო პროექტის მიხედვით) ყველა საჭირო მასალით</t>
  </si>
  <si>
    <t>ასფალტობეტონის საფარის მოწყობა სისიქით 6 სმ (ქვედა ფენა)  (განფასება სავალდებულოა კონსტრუქციულო პროექტის მიხედვით) ყველა საჭირო მასალით</t>
  </si>
  <si>
    <t>ასფალტობეტონის საფარის მოწყობა სისქით 4 სმ (ზედა ფენა) (განფასება სავალდებულოა კონსტრუქციულო პროექტის მიხედვით) ყველა საჭირო მასალით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</si>
</sst>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justify"/>
    </xf>
    <xf numFmtId="0" fontId="4" fillId="4" borderId="2" xfId="0" applyFont="1" applyFill="1" applyBorder="1" applyAlignment="1" applyProtection="1">
      <alignment vertical="center" wrapText="1"/>
    </xf>
    <xf numFmtId="4" fontId="4" fillId="4" borderId="2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2" fontId="7" fillId="0" borderId="0" xfId="0" applyNumberFormat="1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0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2" fontId="6" fillId="0" borderId="0" xfId="0" applyNumberFormat="1" applyFont="1" applyAlignment="1" applyProtection="1">
      <alignment wrapText="1"/>
    </xf>
    <xf numFmtId="0" fontId="6" fillId="0" borderId="0" xfId="0" applyNumberFormat="1" applyFont="1" applyProtection="1"/>
    <xf numFmtId="0" fontId="8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/>
    </xf>
    <xf numFmtId="2" fontId="12" fillId="0" borderId="2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0" fontId="3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/>
    </xf>
    <xf numFmtId="2" fontId="9" fillId="4" borderId="2" xfId="11" applyNumberFormat="1" applyFont="1" applyFill="1" applyBorder="1" applyAlignment="1">
      <alignment horizontal="center" vertical="center" wrapText="1"/>
    </xf>
    <xf numFmtId="0" fontId="5" fillId="4" borderId="2" xfId="11" applyFont="1" applyFill="1" applyBorder="1"/>
    <xf numFmtId="0" fontId="8" fillId="4" borderId="2" xfId="11" applyNumberFormat="1" applyFont="1" applyFill="1" applyBorder="1"/>
    <xf numFmtId="0" fontId="3" fillId="4" borderId="3" xfId="11" applyFont="1" applyFill="1" applyBorder="1" applyAlignment="1" applyProtection="1">
      <alignment horizontal="center" vertical="center"/>
    </xf>
    <xf numFmtId="0" fontId="8" fillId="0" borderId="0" xfId="11" applyFont="1" applyAlignment="1" applyProtection="1">
      <alignment wrapText="1"/>
    </xf>
    <xf numFmtId="0" fontId="13" fillId="0" borderId="0" xfId="11" applyAlignment="1">
      <alignment horizontal="center"/>
    </xf>
    <xf numFmtId="0" fontId="3" fillId="2" borderId="2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vertical="center" wrapText="1"/>
    </xf>
    <xf numFmtId="2" fontId="3" fillId="2" borderId="2" xfId="11" applyNumberFormat="1" applyFont="1" applyFill="1" applyBorder="1" applyAlignment="1" applyProtection="1">
      <alignment horizontal="center" vertical="center"/>
    </xf>
    <xf numFmtId="4" fontId="3" fillId="2" borderId="2" xfId="11" applyNumberFormat="1" applyFont="1" applyFill="1" applyBorder="1" applyAlignment="1" applyProtection="1">
      <alignment horizontal="center" vertical="center"/>
      <protection locked="0"/>
    </xf>
    <xf numFmtId="4" fontId="3" fillId="2" borderId="2" xfId="11" applyNumberFormat="1" applyFont="1" applyFill="1" applyBorder="1" applyAlignment="1" applyProtection="1">
      <alignment horizontal="center" vertical="center"/>
    </xf>
    <xf numFmtId="4" fontId="3" fillId="2" borderId="3" xfId="11" applyNumberFormat="1" applyFont="1" applyFill="1" applyBorder="1" applyAlignment="1" applyProtection="1">
      <alignment horizontal="center" vertical="center"/>
    </xf>
    <xf numFmtId="0" fontId="3" fillId="0" borderId="0" xfId="11" applyFont="1" applyProtection="1"/>
    <xf numFmtId="2" fontId="3" fillId="0" borderId="0" xfId="11" applyNumberFormat="1" applyFont="1" applyAlignment="1" applyProtection="1">
      <alignment horizontal="center"/>
    </xf>
    <xf numFmtId="2" fontId="3" fillId="2" borderId="2" xfId="11" applyNumberFormat="1" applyFont="1" applyFill="1" applyBorder="1" applyAlignment="1" applyProtection="1">
      <alignment vertical="center" wrapText="1"/>
    </xf>
    <xf numFmtId="2" fontId="4" fillId="4" borderId="2" xfId="11" applyNumberFormat="1" applyFont="1" applyFill="1" applyBorder="1" applyAlignment="1" applyProtection="1">
      <alignment horizontal="center" vertical="center" wrapText="1"/>
    </xf>
    <xf numFmtId="2" fontId="3" fillId="4" borderId="2" xfId="11" applyNumberFormat="1" applyFont="1" applyFill="1" applyBorder="1" applyAlignment="1" applyProtection="1">
      <alignment horizontal="center" vertical="center"/>
    </xf>
    <xf numFmtId="4" fontId="3" fillId="4" borderId="2" xfId="11" applyNumberFormat="1" applyFont="1" applyFill="1" applyBorder="1" applyAlignment="1" applyProtection="1">
      <alignment horizontal="center" vertical="center"/>
      <protection locked="0"/>
    </xf>
    <xf numFmtId="4" fontId="3" fillId="0" borderId="2" xfId="11" applyNumberFormat="1" applyFont="1" applyBorder="1" applyAlignment="1" applyProtection="1">
      <alignment horizontal="center" vertical="center"/>
    </xf>
    <xf numFmtId="4" fontId="3" fillId="0" borderId="3" xfId="11" applyNumberFormat="1" applyFont="1" applyBorder="1" applyAlignment="1" applyProtection="1">
      <alignment horizontal="center" vertical="center"/>
    </xf>
    <xf numFmtId="2" fontId="3" fillId="0" borderId="2" xfId="11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0" fontId="11" fillId="0" borderId="0" xfId="11" applyFont="1" applyAlignment="1">
      <alignment wrapText="1"/>
    </xf>
    <xf numFmtId="0" fontId="0" fillId="0" borderId="0" xfId="0" applyAlignment="1">
      <alignment horizontal="center"/>
    </xf>
    <xf numFmtId="165" fontId="10" fillId="2" borderId="2" xfId="1" applyNumberFormat="1" applyFont="1" applyFill="1" applyBorder="1" applyAlignment="1">
      <alignment horizontal="center" vertical="center"/>
    </xf>
    <xf numFmtId="0" fontId="3" fillId="4" borderId="5" xfId="11" applyFont="1" applyFill="1" applyBorder="1" applyAlignment="1" applyProtection="1">
      <alignment horizontal="center" vertical="center"/>
    </xf>
    <xf numFmtId="4" fontId="3" fillId="4" borderId="2" xfId="11" applyNumberFormat="1" applyFont="1" applyFill="1" applyBorder="1" applyAlignment="1" applyProtection="1">
      <alignment horizontal="center" vertical="center"/>
    </xf>
    <xf numFmtId="4" fontId="3" fillId="4" borderId="3" xfId="1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/>
    </xf>
    <xf numFmtId="2" fontId="3" fillId="0" borderId="2" xfId="11" applyNumberFormat="1" applyFont="1" applyFill="1" applyBorder="1" applyAlignment="1" applyProtection="1">
      <alignment vertical="center" wrapText="1"/>
    </xf>
  </cellXfs>
  <cellStyles count="12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  <cellStyle name="Normal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1" sqref="C31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04" t="s">
        <v>28</v>
      </c>
      <c r="C1" s="104"/>
      <c r="D1" s="104"/>
    </row>
    <row r="2" spans="1:12" x14ac:dyDescent="0.25">
      <c r="C2" s="111"/>
      <c r="D2" s="111"/>
    </row>
    <row r="3" spans="1:12" ht="18.75" customHeight="1" x14ac:dyDescent="0.25">
      <c r="A3" s="2"/>
      <c r="B3" s="107" t="s">
        <v>39</v>
      </c>
      <c r="C3" s="108"/>
      <c r="D3" s="108"/>
    </row>
    <row r="4" spans="1:12" x14ac:dyDescent="0.25">
      <c r="B4" s="109"/>
      <c r="C4" s="109"/>
      <c r="D4" s="109"/>
    </row>
    <row r="5" spans="1:12" x14ac:dyDescent="0.25">
      <c r="C5" s="105" t="s">
        <v>20</v>
      </c>
      <c r="D5" s="106"/>
    </row>
    <row r="6" spans="1:12" x14ac:dyDescent="0.25">
      <c r="C6" s="110"/>
      <c r="D6" s="110"/>
    </row>
    <row r="7" spans="1:12" x14ac:dyDescent="0.25">
      <c r="B7" s="3" t="s">
        <v>5</v>
      </c>
      <c r="C7" s="102" t="s">
        <v>33</v>
      </c>
      <c r="D7" s="4" t="s">
        <v>34</v>
      </c>
    </row>
    <row r="8" spans="1:12" x14ac:dyDescent="0.25">
      <c r="B8" s="5"/>
      <c r="C8" s="103"/>
      <c r="D8" s="6" t="s">
        <v>35</v>
      </c>
    </row>
    <row r="9" spans="1:12" x14ac:dyDescent="0.25">
      <c r="B9" s="72">
        <v>1</v>
      </c>
      <c r="C9" s="7" t="s">
        <v>54</v>
      </c>
      <c r="D9" s="8">
        <f>' სამშენებლო სამუშაოები'!K39</f>
        <v>0</v>
      </c>
    </row>
    <row r="10" spans="1:12" x14ac:dyDescent="0.25">
      <c r="B10" s="9"/>
      <c r="C10" s="10" t="s">
        <v>19</v>
      </c>
      <c r="D10" s="11">
        <f>SUM(D9:D9)</f>
        <v>0</v>
      </c>
    </row>
    <row r="11" spans="1:12" x14ac:dyDescent="0.25">
      <c r="B11" s="12"/>
      <c r="C11" s="12"/>
      <c r="D11" s="13"/>
      <c r="E11" s="14"/>
    </row>
    <row r="12" spans="1:12" x14ac:dyDescent="0.25">
      <c r="B12" s="13"/>
      <c r="C12" s="12"/>
      <c r="D12" s="12"/>
    </row>
    <row r="13" spans="1:12" s="20" customFormat="1" ht="15" x14ac:dyDescent="0.25">
      <c r="A13" s="15"/>
      <c r="B13" s="16"/>
      <c r="C13" s="17"/>
      <c r="D13" s="18"/>
      <c r="E13" s="17"/>
      <c r="F13" s="15"/>
      <c r="G13" s="15"/>
      <c r="H13" s="15"/>
      <c r="I13" s="15"/>
      <c r="J13" s="15"/>
      <c r="K13" s="15"/>
      <c r="L13" s="19"/>
    </row>
    <row r="14" spans="1:12" s="20" customFormat="1" ht="15" x14ac:dyDescent="0.25">
      <c r="B14" s="21"/>
      <c r="D14" s="22"/>
      <c r="L14" s="19"/>
    </row>
    <row r="15" spans="1:12" s="20" customFormat="1" ht="15" x14ac:dyDescent="0.25">
      <c r="B15" s="21"/>
      <c r="D15" s="22"/>
      <c r="L15" s="19"/>
    </row>
    <row r="16" spans="1:12" x14ac:dyDescent="0.25">
      <c r="C16" s="14"/>
      <c r="D16" s="14"/>
      <c r="E16" s="14"/>
      <c r="F16" s="14"/>
      <c r="G16" s="14"/>
    </row>
    <row r="17" spans="3:7" s="13" customFormat="1" x14ac:dyDescent="0.25">
      <c r="C17" s="12"/>
      <c r="D17" s="12"/>
      <c r="E17" s="12"/>
      <c r="F17" s="12"/>
      <c r="G17" s="12"/>
    </row>
    <row r="18" spans="3:7" x14ac:dyDescent="0.25">
      <c r="C18" s="14"/>
      <c r="D18" s="14"/>
      <c r="E18" s="14"/>
      <c r="F18" s="14"/>
      <c r="G18" s="14"/>
    </row>
    <row r="19" spans="3:7" x14ac:dyDescent="0.25">
      <c r="C19" s="14"/>
      <c r="D19" s="14"/>
      <c r="E19" s="14"/>
    </row>
  </sheetData>
  <mergeCells count="7">
    <mergeCell ref="C7:C8"/>
    <mergeCell ref="B1:D1"/>
    <mergeCell ref="C5:D5"/>
    <mergeCell ref="B3:D3"/>
    <mergeCell ref="B4:D4"/>
    <mergeCell ref="C6:D6"/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B43" sqref="B43"/>
    </sheetView>
  </sheetViews>
  <sheetFormatPr defaultRowHeight="15" x14ac:dyDescent="0.25"/>
  <cols>
    <col min="1" max="1" width="3" style="2" bestFit="1" customWidth="1"/>
    <col min="2" max="2" width="57.140625" style="70" customWidth="1"/>
    <col min="3" max="3" width="11.5703125" style="2" customWidth="1"/>
    <col min="4" max="4" width="8" style="71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7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3" ht="12.75" x14ac:dyDescent="0.25">
      <c r="A1" s="112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23"/>
    </row>
    <row r="2" spans="1:13" s="1" customFormat="1" ht="12.75" customHeight="1" x14ac:dyDescent="0.25">
      <c r="A2" s="2"/>
      <c r="B2" s="119" t="s">
        <v>40</v>
      </c>
      <c r="C2" s="119"/>
      <c r="D2" s="119"/>
      <c r="E2" s="119"/>
      <c r="F2" s="119"/>
      <c r="G2" s="119"/>
      <c r="H2" s="119"/>
      <c r="I2" s="119"/>
      <c r="J2" s="119"/>
      <c r="K2" s="119"/>
      <c r="L2" s="23"/>
    </row>
    <row r="3" spans="1:13" ht="12.75" x14ac:dyDescent="0.25">
      <c r="A3" s="1"/>
      <c r="B3" s="118"/>
      <c r="C3" s="118"/>
      <c r="D3" s="118"/>
      <c r="E3" s="118"/>
      <c r="F3" s="118"/>
      <c r="G3" s="1"/>
      <c r="H3" s="1"/>
      <c r="I3" s="24"/>
      <c r="L3" s="23"/>
    </row>
    <row r="4" spans="1:13" ht="12.75" x14ac:dyDescent="0.25">
      <c r="A4" s="25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3" ht="12.75" x14ac:dyDescent="0.25">
      <c r="A5" s="26"/>
      <c r="B5" s="27"/>
      <c r="C5" s="26"/>
      <c r="D5" s="28"/>
      <c r="E5" s="120" t="s">
        <v>29</v>
      </c>
      <c r="F5" s="120"/>
      <c r="G5" s="120"/>
      <c r="H5" s="120"/>
      <c r="I5" s="29">
        <f>K39</f>
        <v>0</v>
      </c>
      <c r="J5" s="30" t="s">
        <v>38</v>
      </c>
      <c r="K5" s="26"/>
      <c r="L5" s="23"/>
    </row>
    <row r="6" spans="1:13" ht="12.75" customHeight="1" x14ac:dyDescent="0.25">
      <c r="A6" s="31"/>
      <c r="B6" s="32" t="s">
        <v>21</v>
      </c>
      <c r="C6" s="33"/>
      <c r="D6" s="34"/>
      <c r="E6" s="113" t="s">
        <v>22</v>
      </c>
      <c r="F6" s="114"/>
      <c r="G6" s="114"/>
      <c r="H6" s="114"/>
      <c r="I6" s="114"/>
      <c r="J6" s="115"/>
      <c r="K6" s="35" t="s">
        <v>19</v>
      </c>
      <c r="L6" s="23"/>
    </row>
    <row r="7" spans="1:13" ht="30" customHeight="1" x14ac:dyDescent="0.25">
      <c r="A7" s="36" t="s">
        <v>0</v>
      </c>
      <c r="B7" s="37" t="s">
        <v>23</v>
      </c>
      <c r="C7" s="37" t="s">
        <v>24</v>
      </c>
      <c r="D7" s="37" t="s">
        <v>25</v>
      </c>
      <c r="E7" s="116" t="s">
        <v>37</v>
      </c>
      <c r="F7" s="117"/>
      <c r="G7" s="116" t="s">
        <v>31</v>
      </c>
      <c r="H7" s="117"/>
      <c r="I7" s="116" t="s">
        <v>32</v>
      </c>
      <c r="J7" s="117"/>
      <c r="K7" s="35"/>
      <c r="L7" s="23"/>
    </row>
    <row r="8" spans="1:13" x14ac:dyDescent="0.25">
      <c r="A8" s="38"/>
      <c r="B8" s="39"/>
      <c r="C8" s="40"/>
      <c r="D8" s="40"/>
      <c r="E8" s="41" t="s">
        <v>26</v>
      </c>
      <c r="F8" s="41" t="s">
        <v>27</v>
      </c>
      <c r="G8" s="41" t="s">
        <v>26</v>
      </c>
      <c r="H8" s="41" t="s">
        <v>27</v>
      </c>
      <c r="I8" s="41" t="s">
        <v>26</v>
      </c>
      <c r="J8" s="41" t="s">
        <v>27</v>
      </c>
      <c r="K8" s="35"/>
      <c r="L8" s="23"/>
    </row>
    <row r="9" spans="1:13" x14ac:dyDescent="0.25">
      <c r="A9" s="42"/>
      <c r="B9" s="43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4"/>
    </row>
    <row r="10" spans="1:13" customFormat="1" x14ac:dyDescent="0.25">
      <c r="A10" s="73"/>
      <c r="B10" s="74" t="s">
        <v>16</v>
      </c>
      <c r="C10" s="75"/>
      <c r="D10" s="76"/>
      <c r="E10" s="75"/>
      <c r="F10" s="73"/>
      <c r="G10" s="73"/>
      <c r="H10" s="77"/>
      <c r="I10" s="73"/>
      <c r="J10" s="77"/>
      <c r="K10" s="99"/>
      <c r="L10" s="78"/>
      <c r="M10" s="79"/>
    </row>
    <row r="11" spans="1:13" customFormat="1" x14ac:dyDescent="0.25">
      <c r="A11" s="80">
        <v>1</v>
      </c>
      <c r="B11" s="81" t="s">
        <v>56</v>
      </c>
      <c r="C11" s="80" t="s">
        <v>14</v>
      </c>
      <c r="D11" s="82">
        <v>123</v>
      </c>
      <c r="E11" s="83">
        <v>0</v>
      </c>
      <c r="F11" s="84">
        <f>D11*E11</f>
        <v>0</v>
      </c>
      <c r="G11" s="83">
        <v>0</v>
      </c>
      <c r="H11" s="84">
        <f>D11*G11</f>
        <v>0</v>
      </c>
      <c r="I11" s="83">
        <v>0</v>
      </c>
      <c r="J11" s="85">
        <f>D11*I11</f>
        <v>0</v>
      </c>
      <c r="K11" s="84">
        <f>F11+H11+J11</f>
        <v>0</v>
      </c>
      <c r="L11" s="86"/>
      <c r="M11" s="87"/>
    </row>
    <row r="12" spans="1:13" customFormat="1" ht="25.5" x14ac:dyDescent="0.25">
      <c r="A12" s="80">
        <v>2</v>
      </c>
      <c r="B12" s="88" t="s">
        <v>42</v>
      </c>
      <c r="C12" s="80" t="s">
        <v>41</v>
      </c>
      <c r="D12" s="82">
        <v>20</v>
      </c>
      <c r="E12" s="83">
        <v>0</v>
      </c>
      <c r="F12" s="84">
        <f t="shared" ref="F12:F32" si="0">D12*E12</f>
        <v>0</v>
      </c>
      <c r="G12" s="83">
        <v>0</v>
      </c>
      <c r="H12" s="84">
        <f t="shared" ref="H12:H32" si="1">D12*G12</f>
        <v>0</v>
      </c>
      <c r="I12" s="83">
        <v>0</v>
      </c>
      <c r="J12" s="85">
        <f t="shared" ref="J12:J32" si="2">D12*I12</f>
        <v>0</v>
      </c>
      <c r="K12" s="84">
        <f t="shared" ref="K12:K32" si="3">F12+H12+J12</f>
        <v>0</v>
      </c>
      <c r="L12" s="78"/>
      <c r="M12" s="87"/>
    </row>
    <row r="13" spans="1:13" customFormat="1" ht="25.5" x14ac:dyDescent="0.25">
      <c r="A13" s="80">
        <v>3</v>
      </c>
      <c r="B13" s="88" t="s">
        <v>15</v>
      </c>
      <c r="C13" s="80" t="s">
        <v>17</v>
      </c>
      <c r="D13" s="82">
        <v>59</v>
      </c>
      <c r="E13" s="83">
        <v>0</v>
      </c>
      <c r="F13" s="84">
        <f t="shared" si="0"/>
        <v>0</v>
      </c>
      <c r="G13" s="83">
        <v>0</v>
      </c>
      <c r="H13" s="84">
        <f t="shared" si="1"/>
        <v>0</v>
      </c>
      <c r="I13" s="83">
        <v>0</v>
      </c>
      <c r="J13" s="85">
        <f t="shared" si="2"/>
        <v>0</v>
      </c>
      <c r="K13" s="84">
        <f t="shared" si="3"/>
        <v>0</v>
      </c>
      <c r="L13" s="78"/>
      <c r="M13" s="87"/>
    </row>
    <row r="14" spans="1:13" customFormat="1" x14ac:dyDescent="0.25">
      <c r="A14" s="80">
        <v>4</v>
      </c>
      <c r="B14" s="88" t="s">
        <v>7</v>
      </c>
      <c r="C14" s="80" t="s">
        <v>17</v>
      </c>
      <c r="D14" s="82">
        <v>59</v>
      </c>
      <c r="E14" s="83">
        <v>0</v>
      </c>
      <c r="F14" s="84">
        <f t="shared" si="0"/>
        <v>0</v>
      </c>
      <c r="G14" s="83">
        <v>0</v>
      </c>
      <c r="H14" s="84">
        <f t="shared" si="1"/>
        <v>0</v>
      </c>
      <c r="I14" s="83">
        <v>0</v>
      </c>
      <c r="J14" s="85">
        <f t="shared" si="2"/>
        <v>0</v>
      </c>
      <c r="K14" s="84">
        <f t="shared" si="3"/>
        <v>0</v>
      </c>
      <c r="L14" s="78"/>
      <c r="M14" s="87"/>
    </row>
    <row r="15" spans="1:13" customFormat="1" x14ac:dyDescent="0.25">
      <c r="A15" s="73"/>
      <c r="B15" s="89" t="s">
        <v>43</v>
      </c>
      <c r="C15" s="73"/>
      <c r="D15" s="90"/>
      <c r="E15" s="91"/>
      <c r="F15" s="100"/>
      <c r="G15" s="91"/>
      <c r="H15" s="100"/>
      <c r="I15" s="91"/>
      <c r="J15" s="101"/>
      <c r="K15" s="100"/>
      <c r="L15" s="78"/>
      <c r="M15" s="87"/>
    </row>
    <row r="16" spans="1:13" customFormat="1" x14ac:dyDescent="0.25">
      <c r="A16" s="80">
        <v>1</v>
      </c>
      <c r="B16" s="88" t="s">
        <v>44</v>
      </c>
      <c r="C16" s="80" t="s">
        <v>14</v>
      </c>
      <c r="D16" s="94">
        <v>131</v>
      </c>
      <c r="E16" s="83">
        <v>0</v>
      </c>
      <c r="F16" s="92">
        <f t="shared" si="0"/>
        <v>0</v>
      </c>
      <c r="G16" s="83">
        <v>0</v>
      </c>
      <c r="H16" s="92">
        <f>D16*G16</f>
        <v>0</v>
      </c>
      <c r="I16" s="83">
        <v>0</v>
      </c>
      <c r="J16" s="93">
        <f t="shared" si="2"/>
        <v>0</v>
      </c>
      <c r="K16" s="84">
        <f t="shared" si="3"/>
        <v>0</v>
      </c>
      <c r="L16" s="78"/>
      <c r="M16" s="87"/>
    </row>
    <row r="17" spans="1:13" customFormat="1" ht="51" x14ac:dyDescent="0.25">
      <c r="A17" s="80">
        <v>2</v>
      </c>
      <c r="B17" s="88" t="s">
        <v>57</v>
      </c>
      <c r="C17" s="80" t="s">
        <v>41</v>
      </c>
      <c r="D17" s="94">
        <v>442</v>
      </c>
      <c r="E17" s="83">
        <v>0</v>
      </c>
      <c r="F17" s="92">
        <f t="shared" si="0"/>
        <v>0</v>
      </c>
      <c r="G17" s="83">
        <v>0</v>
      </c>
      <c r="H17" s="92">
        <f t="shared" si="1"/>
        <v>0</v>
      </c>
      <c r="I17" s="83">
        <v>0</v>
      </c>
      <c r="J17" s="93">
        <f t="shared" si="2"/>
        <v>0</v>
      </c>
      <c r="K17" s="84">
        <f t="shared" si="3"/>
        <v>0</v>
      </c>
      <c r="L17" s="78"/>
      <c r="M17" s="95"/>
    </row>
    <row r="18" spans="1:13" customFormat="1" ht="38.25" x14ac:dyDescent="0.25">
      <c r="A18" s="80">
        <v>3</v>
      </c>
      <c r="B18" s="88" t="s">
        <v>58</v>
      </c>
      <c r="C18" s="80" t="s">
        <v>41</v>
      </c>
      <c r="D18" s="94">
        <v>24.4</v>
      </c>
      <c r="E18" s="83">
        <v>0</v>
      </c>
      <c r="F18" s="92">
        <f t="shared" si="0"/>
        <v>0</v>
      </c>
      <c r="G18" s="83">
        <v>0</v>
      </c>
      <c r="H18" s="92">
        <f t="shared" si="1"/>
        <v>0</v>
      </c>
      <c r="I18" s="83">
        <v>0</v>
      </c>
      <c r="J18" s="93">
        <f t="shared" si="2"/>
        <v>0</v>
      </c>
      <c r="K18" s="84">
        <f t="shared" si="3"/>
        <v>0</v>
      </c>
      <c r="L18" s="96"/>
      <c r="M18" s="95"/>
    </row>
    <row r="19" spans="1:13" customFormat="1" x14ac:dyDescent="0.25">
      <c r="A19" s="80">
        <v>4</v>
      </c>
      <c r="B19" s="88" t="s">
        <v>45</v>
      </c>
      <c r="C19" s="80" t="s">
        <v>14</v>
      </c>
      <c r="D19" s="94">
        <v>290</v>
      </c>
      <c r="E19" s="83">
        <v>0</v>
      </c>
      <c r="F19" s="92">
        <f t="shared" si="0"/>
        <v>0</v>
      </c>
      <c r="G19" s="83">
        <v>0</v>
      </c>
      <c r="H19" s="92">
        <f t="shared" si="1"/>
        <v>0</v>
      </c>
      <c r="I19" s="83">
        <v>0</v>
      </c>
      <c r="J19" s="93">
        <f t="shared" si="2"/>
        <v>0</v>
      </c>
      <c r="K19" s="84">
        <f t="shared" si="3"/>
        <v>0</v>
      </c>
      <c r="L19" s="96"/>
      <c r="M19" s="95"/>
    </row>
    <row r="20" spans="1:13" customFormat="1" ht="38.25" x14ac:dyDescent="0.25">
      <c r="A20" s="80">
        <v>5</v>
      </c>
      <c r="B20" s="88" t="s">
        <v>46</v>
      </c>
      <c r="C20" s="80" t="s">
        <v>14</v>
      </c>
      <c r="D20" s="94">
        <v>1100</v>
      </c>
      <c r="E20" s="83">
        <v>0</v>
      </c>
      <c r="F20" s="92">
        <f t="shared" si="0"/>
        <v>0</v>
      </c>
      <c r="G20" s="83">
        <v>0</v>
      </c>
      <c r="H20" s="92">
        <f t="shared" si="1"/>
        <v>0</v>
      </c>
      <c r="I20" s="83">
        <v>0</v>
      </c>
      <c r="J20" s="93">
        <f t="shared" si="2"/>
        <v>0</v>
      </c>
      <c r="K20" s="84">
        <f t="shared" si="3"/>
        <v>0</v>
      </c>
      <c r="L20" s="96"/>
      <c r="M20" s="95"/>
    </row>
    <row r="21" spans="1:13" customFormat="1" ht="38.25" x14ac:dyDescent="0.25">
      <c r="A21" s="80">
        <v>6</v>
      </c>
      <c r="B21" s="88" t="s">
        <v>59</v>
      </c>
      <c r="C21" s="80" t="s">
        <v>14</v>
      </c>
      <c r="D21" s="94">
        <v>1100</v>
      </c>
      <c r="E21" s="83">
        <v>0</v>
      </c>
      <c r="F21" s="92">
        <f t="shared" si="0"/>
        <v>0</v>
      </c>
      <c r="G21" s="83">
        <v>0</v>
      </c>
      <c r="H21" s="92">
        <f t="shared" si="1"/>
        <v>0</v>
      </c>
      <c r="I21" s="83">
        <v>0</v>
      </c>
      <c r="J21" s="93">
        <f t="shared" si="2"/>
        <v>0</v>
      </c>
      <c r="K21" s="84">
        <f t="shared" si="3"/>
        <v>0</v>
      </c>
      <c r="L21" s="96"/>
      <c r="M21" s="95"/>
    </row>
    <row r="22" spans="1:13" customFormat="1" x14ac:dyDescent="0.25">
      <c r="A22" s="80">
        <v>7</v>
      </c>
      <c r="B22" s="88" t="s">
        <v>47</v>
      </c>
      <c r="C22" s="80" t="s">
        <v>14</v>
      </c>
      <c r="D22" s="94">
        <v>1100</v>
      </c>
      <c r="E22" s="83">
        <v>0</v>
      </c>
      <c r="F22" s="92">
        <f t="shared" si="0"/>
        <v>0</v>
      </c>
      <c r="G22" s="83">
        <v>0</v>
      </c>
      <c r="H22" s="92">
        <f t="shared" si="1"/>
        <v>0</v>
      </c>
      <c r="I22" s="83">
        <v>0</v>
      </c>
      <c r="J22" s="93">
        <f t="shared" si="2"/>
        <v>0</v>
      </c>
      <c r="K22" s="84">
        <f t="shared" si="3"/>
        <v>0</v>
      </c>
      <c r="L22" s="96"/>
      <c r="M22" s="97"/>
    </row>
    <row r="23" spans="1:13" customFormat="1" ht="38.25" x14ac:dyDescent="0.25">
      <c r="A23" s="80">
        <v>8</v>
      </c>
      <c r="B23" s="88" t="s">
        <v>49</v>
      </c>
      <c r="C23" s="80" t="s">
        <v>6</v>
      </c>
      <c r="D23" s="94">
        <v>720</v>
      </c>
      <c r="E23" s="83">
        <v>0</v>
      </c>
      <c r="F23" s="92">
        <f t="shared" si="0"/>
        <v>0</v>
      </c>
      <c r="G23" s="83">
        <v>0</v>
      </c>
      <c r="H23" s="92">
        <f t="shared" si="1"/>
        <v>0</v>
      </c>
      <c r="I23" s="83">
        <v>0</v>
      </c>
      <c r="J23" s="93">
        <f t="shared" si="2"/>
        <v>0</v>
      </c>
      <c r="K23" s="84">
        <f t="shared" si="3"/>
        <v>0</v>
      </c>
      <c r="L23" s="96"/>
      <c r="M23" s="97"/>
    </row>
    <row r="24" spans="1:13" customFormat="1" ht="38.25" x14ac:dyDescent="0.25">
      <c r="A24" s="80">
        <v>9</v>
      </c>
      <c r="B24" s="88" t="s">
        <v>48</v>
      </c>
      <c r="C24" s="80" t="s">
        <v>17</v>
      </c>
      <c r="D24" s="98">
        <v>15.004</v>
      </c>
      <c r="E24" s="83">
        <v>0</v>
      </c>
      <c r="F24" s="92">
        <f t="shared" si="0"/>
        <v>0</v>
      </c>
      <c r="G24" s="83">
        <v>0</v>
      </c>
      <c r="H24" s="92">
        <f t="shared" si="1"/>
        <v>0</v>
      </c>
      <c r="I24" s="83">
        <v>0</v>
      </c>
      <c r="J24" s="93">
        <f t="shared" si="2"/>
        <v>0</v>
      </c>
      <c r="K24" s="84">
        <f t="shared" si="3"/>
        <v>0</v>
      </c>
      <c r="L24" s="96"/>
      <c r="M24" s="97"/>
    </row>
    <row r="25" spans="1:13" customFormat="1" ht="38.25" x14ac:dyDescent="0.25">
      <c r="A25" s="80">
        <v>10</v>
      </c>
      <c r="B25" s="88" t="s">
        <v>60</v>
      </c>
      <c r="C25" s="80" t="s">
        <v>17</v>
      </c>
      <c r="D25" s="98">
        <v>6.4569999999999999</v>
      </c>
      <c r="E25" s="83">
        <v>0</v>
      </c>
      <c r="F25" s="92">
        <f t="shared" si="0"/>
        <v>0</v>
      </c>
      <c r="G25" s="83">
        <v>0</v>
      </c>
      <c r="H25" s="92">
        <f t="shared" si="1"/>
        <v>0</v>
      </c>
      <c r="I25" s="83">
        <v>0</v>
      </c>
      <c r="J25" s="93">
        <f t="shared" si="2"/>
        <v>0</v>
      </c>
      <c r="K25" s="84">
        <f t="shared" si="3"/>
        <v>0</v>
      </c>
      <c r="L25" s="96"/>
      <c r="M25" s="97"/>
    </row>
    <row r="26" spans="1:13" customFormat="1" ht="38.25" x14ac:dyDescent="0.25">
      <c r="A26" s="80">
        <v>11</v>
      </c>
      <c r="B26" s="121" t="s">
        <v>55</v>
      </c>
      <c r="C26" s="80" t="s">
        <v>14</v>
      </c>
      <c r="D26" s="82">
        <v>1100</v>
      </c>
      <c r="E26" s="83">
        <v>0</v>
      </c>
      <c r="F26" s="92">
        <f t="shared" si="0"/>
        <v>0</v>
      </c>
      <c r="G26" s="83">
        <v>0</v>
      </c>
      <c r="H26" s="92">
        <f t="shared" si="1"/>
        <v>0</v>
      </c>
      <c r="I26" s="83">
        <v>0</v>
      </c>
      <c r="J26" s="93">
        <f t="shared" si="2"/>
        <v>0</v>
      </c>
      <c r="K26" s="84">
        <f t="shared" si="3"/>
        <v>0</v>
      </c>
      <c r="L26" s="96"/>
      <c r="M26" s="97"/>
    </row>
    <row r="27" spans="1:13" customFormat="1" ht="38.25" x14ac:dyDescent="0.25">
      <c r="A27" s="80">
        <v>12</v>
      </c>
      <c r="B27" s="88" t="s">
        <v>50</v>
      </c>
      <c r="C27" s="80" t="s">
        <v>14</v>
      </c>
      <c r="D27" s="82">
        <v>1100</v>
      </c>
      <c r="E27" s="83">
        <v>0</v>
      </c>
      <c r="F27" s="92">
        <f t="shared" si="0"/>
        <v>0</v>
      </c>
      <c r="G27" s="83">
        <v>0</v>
      </c>
      <c r="H27" s="92">
        <f t="shared" si="1"/>
        <v>0</v>
      </c>
      <c r="I27" s="83">
        <v>0</v>
      </c>
      <c r="J27" s="93">
        <f t="shared" si="2"/>
        <v>0</v>
      </c>
      <c r="K27" s="84">
        <f t="shared" si="3"/>
        <v>0</v>
      </c>
      <c r="L27" s="96"/>
      <c r="M27" s="97"/>
    </row>
    <row r="28" spans="1:13" customFormat="1" ht="25.5" x14ac:dyDescent="0.25">
      <c r="A28" s="80">
        <v>13</v>
      </c>
      <c r="B28" s="88" t="s">
        <v>51</v>
      </c>
      <c r="C28" s="80" t="s">
        <v>14</v>
      </c>
      <c r="D28" s="82">
        <v>123</v>
      </c>
      <c r="E28" s="83">
        <v>0</v>
      </c>
      <c r="F28" s="92">
        <f t="shared" si="0"/>
        <v>0</v>
      </c>
      <c r="G28" s="83">
        <v>0</v>
      </c>
      <c r="H28" s="92">
        <f t="shared" si="1"/>
        <v>0</v>
      </c>
      <c r="I28" s="83">
        <v>0</v>
      </c>
      <c r="J28" s="93">
        <f t="shared" si="2"/>
        <v>0</v>
      </c>
      <c r="K28" s="84">
        <f t="shared" si="3"/>
        <v>0</v>
      </c>
      <c r="L28" s="96"/>
      <c r="M28" s="97"/>
    </row>
    <row r="29" spans="1:13" customFormat="1" ht="38.25" x14ac:dyDescent="0.25">
      <c r="A29" s="80">
        <v>14</v>
      </c>
      <c r="B29" s="88" t="s">
        <v>52</v>
      </c>
      <c r="C29" s="80" t="s">
        <v>41</v>
      </c>
      <c r="D29" s="82">
        <v>12.3</v>
      </c>
      <c r="E29" s="83">
        <v>0</v>
      </c>
      <c r="F29" s="92">
        <f t="shared" si="0"/>
        <v>0</v>
      </c>
      <c r="G29" s="83">
        <v>0</v>
      </c>
      <c r="H29" s="92">
        <f t="shared" si="1"/>
        <v>0</v>
      </c>
      <c r="I29" s="83">
        <v>0</v>
      </c>
      <c r="J29" s="93">
        <f t="shared" si="2"/>
        <v>0</v>
      </c>
      <c r="K29" s="84">
        <f t="shared" si="3"/>
        <v>0</v>
      </c>
      <c r="L29" s="96"/>
      <c r="M29" s="97"/>
    </row>
    <row r="30" spans="1:13" customFormat="1" ht="38.25" x14ac:dyDescent="0.25">
      <c r="A30" s="80">
        <v>15</v>
      </c>
      <c r="B30" s="88" t="s">
        <v>61</v>
      </c>
      <c r="C30" s="80" t="s">
        <v>14</v>
      </c>
      <c r="D30" s="82">
        <v>123</v>
      </c>
      <c r="E30" s="83">
        <v>0</v>
      </c>
      <c r="F30" s="92">
        <f t="shared" si="0"/>
        <v>0</v>
      </c>
      <c r="G30" s="83">
        <v>0</v>
      </c>
      <c r="H30" s="92">
        <f t="shared" si="1"/>
        <v>0</v>
      </c>
      <c r="I30" s="83">
        <v>0</v>
      </c>
      <c r="J30" s="93">
        <f t="shared" si="2"/>
        <v>0</v>
      </c>
      <c r="K30" s="84">
        <f t="shared" si="3"/>
        <v>0</v>
      </c>
      <c r="L30" s="96"/>
      <c r="M30" s="97"/>
    </row>
    <row r="31" spans="1:13" customFormat="1" ht="38.25" x14ac:dyDescent="0.25">
      <c r="A31" s="80">
        <v>16</v>
      </c>
      <c r="B31" s="88" t="s">
        <v>62</v>
      </c>
      <c r="C31" s="80" t="s">
        <v>14</v>
      </c>
      <c r="D31" s="82">
        <v>123</v>
      </c>
      <c r="E31" s="83">
        <v>0</v>
      </c>
      <c r="F31" s="92">
        <f t="shared" si="0"/>
        <v>0</v>
      </c>
      <c r="G31" s="83">
        <v>0</v>
      </c>
      <c r="H31" s="92">
        <f t="shared" si="1"/>
        <v>0</v>
      </c>
      <c r="I31" s="83">
        <v>0</v>
      </c>
      <c r="J31" s="93">
        <f t="shared" si="2"/>
        <v>0</v>
      </c>
      <c r="K31" s="84">
        <f t="shared" si="3"/>
        <v>0</v>
      </c>
      <c r="L31" s="96"/>
      <c r="M31" s="97"/>
    </row>
    <row r="32" spans="1:13" customFormat="1" ht="38.25" x14ac:dyDescent="0.25">
      <c r="A32" s="80">
        <v>17</v>
      </c>
      <c r="B32" s="88" t="s">
        <v>53</v>
      </c>
      <c r="C32" s="80" t="s">
        <v>18</v>
      </c>
      <c r="D32" s="82">
        <v>80</v>
      </c>
      <c r="E32" s="83">
        <v>0</v>
      </c>
      <c r="F32" s="92">
        <f t="shared" si="0"/>
        <v>0</v>
      </c>
      <c r="G32" s="83">
        <v>0</v>
      </c>
      <c r="H32" s="92">
        <f t="shared" si="1"/>
        <v>0</v>
      </c>
      <c r="I32" s="83">
        <v>0</v>
      </c>
      <c r="J32" s="93">
        <f t="shared" si="2"/>
        <v>0</v>
      </c>
      <c r="K32" s="84">
        <f t="shared" si="3"/>
        <v>0</v>
      </c>
      <c r="L32" s="96"/>
      <c r="M32" s="97"/>
    </row>
    <row r="33" spans="1:12" s="1" customFormat="1" x14ac:dyDescent="0.25">
      <c r="A33" s="48"/>
      <c r="B33" s="49" t="s">
        <v>8</v>
      </c>
      <c r="C33" s="50"/>
      <c r="D33" s="51"/>
      <c r="E33" s="52"/>
      <c r="F33" s="8">
        <f>SUM(F10:F32)</f>
        <v>0</v>
      </c>
      <c r="G33" s="53"/>
      <c r="H33" s="54">
        <f>SUM(H10:H32)</f>
        <v>0</v>
      </c>
      <c r="I33" s="53"/>
      <c r="J33" s="54">
        <f>SUM(J10:J32)</f>
        <v>0</v>
      </c>
      <c r="K33" s="8">
        <f>F33+H33+J33</f>
        <v>0</v>
      </c>
      <c r="L33" s="47"/>
    </row>
    <row r="34" spans="1:12" s="1" customFormat="1" x14ac:dyDescent="0.25">
      <c r="A34" s="48"/>
      <c r="B34" s="55" t="s">
        <v>9</v>
      </c>
      <c r="C34" s="56">
        <v>0</v>
      </c>
      <c r="D34" s="51"/>
      <c r="E34" s="52"/>
      <c r="F34" s="45"/>
      <c r="G34" s="52"/>
      <c r="H34" s="8"/>
      <c r="I34" s="52"/>
      <c r="J34" s="46"/>
      <c r="K34" s="8">
        <f>K33*C34</f>
        <v>0</v>
      </c>
      <c r="L34" s="47"/>
    </row>
    <row r="35" spans="1:12" s="1" customFormat="1" x14ac:dyDescent="0.25">
      <c r="A35" s="48"/>
      <c r="B35" s="55" t="s">
        <v>10</v>
      </c>
      <c r="C35" s="50"/>
      <c r="D35" s="51"/>
      <c r="E35" s="52"/>
      <c r="F35" s="45"/>
      <c r="G35" s="52"/>
      <c r="H35" s="8"/>
      <c r="I35" s="52"/>
      <c r="J35" s="46"/>
      <c r="K35" s="8">
        <f>K33+K34</f>
        <v>0</v>
      </c>
      <c r="L35" s="47"/>
    </row>
    <row r="36" spans="1:12" s="1" customFormat="1" x14ac:dyDescent="0.25">
      <c r="A36" s="48"/>
      <c r="B36" s="55" t="s">
        <v>11</v>
      </c>
      <c r="C36" s="56">
        <v>0</v>
      </c>
      <c r="D36" s="51"/>
      <c r="E36" s="52"/>
      <c r="F36" s="45"/>
      <c r="G36" s="52"/>
      <c r="H36" s="8"/>
      <c r="I36" s="52"/>
      <c r="J36" s="46"/>
      <c r="K36" s="8">
        <f>K35*C36</f>
        <v>0</v>
      </c>
      <c r="L36" s="47"/>
    </row>
    <row r="37" spans="1:12" s="1" customFormat="1" x14ac:dyDescent="0.25">
      <c r="A37" s="48"/>
      <c r="B37" s="49" t="s">
        <v>10</v>
      </c>
      <c r="C37" s="50"/>
      <c r="D37" s="51"/>
      <c r="E37" s="52"/>
      <c r="F37" s="45"/>
      <c r="G37" s="52"/>
      <c r="H37" s="8"/>
      <c r="I37" s="52"/>
      <c r="J37" s="46"/>
      <c r="K37" s="8">
        <f>K36+K35</f>
        <v>0</v>
      </c>
      <c r="L37" s="47"/>
    </row>
    <row r="38" spans="1:12" s="1" customFormat="1" x14ac:dyDescent="0.25">
      <c r="A38" s="48"/>
      <c r="B38" s="49" t="s">
        <v>12</v>
      </c>
      <c r="C38" s="57">
        <v>0.18</v>
      </c>
      <c r="D38" s="58"/>
      <c r="E38" s="52"/>
      <c r="F38" s="45"/>
      <c r="G38" s="52"/>
      <c r="H38" s="8"/>
      <c r="I38" s="52"/>
      <c r="J38" s="46"/>
      <c r="K38" s="8">
        <f>K37*C38</f>
        <v>0</v>
      </c>
      <c r="L38" s="47"/>
    </row>
    <row r="39" spans="1:12" s="1" customFormat="1" x14ac:dyDescent="0.25">
      <c r="A39" s="31"/>
      <c r="B39" s="59" t="s">
        <v>13</v>
      </c>
      <c r="C39" s="31"/>
      <c r="D39" s="60"/>
      <c r="E39" s="61"/>
      <c r="F39" s="62"/>
      <c r="G39" s="61"/>
      <c r="H39" s="63"/>
      <c r="I39" s="61"/>
      <c r="J39" s="64"/>
      <c r="K39" s="63">
        <f>K37+K38</f>
        <v>0</v>
      </c>
      <c r="L39" s="47"/>
    </row>
    <row r="40" spans="1:12" s="1" customFormat="1" x14ac:dyDescent="0.25">
      <c r="A40" s="14"/>
      <c r="B40" s="65"/>
      <c r="C40" s="14"/>
      <c r="D40" s="66"/>
      <c r="E40" s="14"/>
      <c r="F40" s="14"/>
      <c r="G40" s="14"/>
      <c r="H40" s="14"/>
      <c r="I40" s="14"/>
      <c r="J40" s="14"/>
      <c r="K40" s="14"/>
      <c r="L40" s="47"/>
    </row>
    <row r="41" spans="1:12" s="1" customFormat="1" x14ac:dyDescent="0.25">
      <c r="A41" s="14"/>
      <c r="B41" s="65"/>
      <c r="C41" s="14"/>
      <c r="D41" s="66"/>
      <c r="E41" s="14"/>
      <c r="F41" s="14"/>
      <c r="G41" s="14"/>
      <c r="H41" s="14"/>
      <c r="I41" s="14"/>
      <c r="J41" s="14"/>
      <c r="K41" s="14"/>
      <c r="L41" s="47"/>
    </row>
    <row r="42" spans="1:12" s="1" customFormat="1" x14ac:dyDescent="0.25">
      <c r="A42" s="14"/>
      <c r="B42" s="67"/>
      <c r="C42" s="14"/>
      <c r="D42" s="66"/>
      <c r="E42" s="12"/>
      <c r="F42" s="14"/>
      <c r="G42" s="14"/>
      <c r="H42" s="14"/>
      <c r="I42" s="14"/>
      <c r="J42" s="14"/>
      <c r="K42" s="14"/>
      <c r="L42" s="47"/>
    </row>
    <row r="43" spans="1:12" s="1" customFormat="1" x14ac:dyDescent="0.25">
      <c r="B43" s="68"/>
      <c r="D43" s="69"/>
      <c r="L43" s="47"/>
    </row>
    <row r="44" spans="1:12" s="1" customFormat="1" x14ac:dyDescent="0.25">
      <c r="B44" s="68"/>
      <c r="D44" s="69"/>
      <c r="L44" s="47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 სამშენებლო სამუშაოები</vt:lpstr>
      <vt:lpstr>' სამშენებლო სამუშაოები'!Print_Area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2022-09-20T06:20:06Z</dcterms:modified>
</cp:coreProperties>
</file>